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8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definedNames>
    <definedName name="_xlnm.Print_Area" localSheetId="0">Hoja1!$A$1:$H$50</definedName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C20" i="1"/>
  <c r="C9" i="1"/>
  <c r="H8" i="1"/>
  <c r="H20" i="1" s="1"/>
  <c r="G8" i="1"/>
  <c r="G20" i="1" s="1"/>
  <c r="F8" i="1"/>
  <c r="E8" i="1"/>
  <c r="E20" i="1" s="1"/>
  <c r="D8" i="1"/>
  <c r="D20" i="1" s="1"/>
  <c r="C8" i="1"/>
  <c r="B8" i="1"/>
  <c r="B20" i="1" s="1"/>
  <c r="F20" i="1" s="1"/>
  <c r="B6" i="1"/>
  <c r="A4" i="1"/>
  <c r="A2" i="1"/>
</calcChain>
</file>

<file path=xl/sharedStrings.xml><?xml version="1.0" encoding="utf-8"?>
<sst xmlns="http://schemas.openxmlformats.org/spreadsheetml/2006/main" count="44" uniqueCount="42">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</sst>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4" fontId="5" fillId="0" borderId="11" xfId="1" applyNumberFormat="1" applyFont="1" applyFill="1" applyBorder="1" applyAlignment="1" applyProtection="1">
      <alignment vertical="top" wrapText="1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13" xfId="0" applyFont="1" applyBorder="1"/>
    <xf numFmtId="0" fontId="0" fillId="0" borderId="13" xfId="0" applyBorder="1"/>
    <xf numFmtId="0" fontId="7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9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825500</xdr:colOff>
      <xdr:row>46</xdr:row>
      <xdr:rowOff>63500</xdr:rowOff>
    </xdr:from>
    <xdr:to>
      <xdr:col>0</xdr:col>
      <xdr:colOff>3397250</xdr:colOff>
      <xdr:row>49</xdr:row>
      <xdr:rowOff>73026</xdr:rowOff>
    </xdr:to>
    <xdr:sp macro="" textlink="">
      <xdr:nvSpPr>
        <xdr:cNvPr id="2" name="6 CuadroTexto"/>
        <xdr:cNvSpPr txBox="1"/>
      </xdr:nvSpPr>
      <xdr:spPr>
        <a:xfrm>
          <a:off x="825500" y="10255250"/>
          <a:ext cx="257175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4</xdr:col>
      <xdr:colOff>1143000</xdr:colOff>
      <xdr:row>46</xdr:row>
      <xdr:rowOff>47625</xdr:rowOff>
    </xdr:from>
    <xdr:to>
      <xdr:col>7</xdr:col>
      <xdr:colOff>615950</xdr:colOff>
      <xdr:row>49</xdr:row>
      <xdr:rowOff>142874</xdr:rowOff>
    </xdr:to>
    <xdr:sp macro="" textlink="">
      <xdr:nvSpPr>
        <xdr:cNvPr id="3" name="9 CuadroTexto"/>
        <xdr:cNvSpPr txBox="1"/>
      </xdr:nvSpPr>
      <xdr:spPr>
        <a:xfrm>
          <a:off x="8239125" y="10239375"/>
          <a:ext cx="31718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1er%20TRIMESTRE%20marzo/0361_LDF_1803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ALLENDE,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view="pageBreakPreview" topLeftCell="A31" zoomScale="60" zoomScaleNormal="100" workbookViewId="0">
      <selection activeCell="H39" sqref="H39"/>
    </sheetView>
  </sheetViews>
  <sheetFormatPr baseColWidth="10" defaultRowHeight="15" x14ac:dyDescent="0.25"/>
  <cols>
    <col min="1" max="1" width="55.7109375" customWidth="1"/>
    <col min="2" max="2" width="17.5703125" customWidth="1"/>
    <col min="3" max="3" width="15.42578125" customWidth="1"/>
    <col min="4" max="4" width="17.5703125" customWidth="1"/>
    <col min="5" max="5" width="18.140625" customWidth="1"/>
    <col min="6" max="6" width="17.140625" customWidth="1"/>
    <col min="7" max="7" width="20.28515625" customWidth="1"/>
    <col min="8" max="8" width="33.140625" customWidth="1"/>
  </cols>
  <sheetData>
    <row r="1" spans="1:8" ht="26.25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8" x14ac:dyDescent="0.25">
      <c r="A2" s="26" t="str">
        <f>ENTE_PUBLICO_A</f>
        <v>UNIVERSIDAD TECNOLOGICA DE SAN MIGUEL ALLENDE, Gobierno del Estado de Guanajuato (a)</v>
      </c>
      <c r="B2" s="27"/>
      <c r="C2" s="27"/>
      <c r="D2" s="27"/>
      <c r="E2" s="27"/>
      <c r="F2" s="27"/>
      <c r="G2" s="27"/>
      <c r="H2" s="28"/>
    </row>
    <row r="3" spans="1:8" x14ac:dyDescent="0.25">
      <c r="A3" s="29" t="s">
        <v>1</v>
      </c>
      <c r="B3" s="30"/>
      <c r="C3" s="30"/>
      <c r="D3" s="30"/>
      <c r="E3" s="30"/>
      <c r="F3" s="30"/>
      <c r="G3" s="30"/>
      <c r="H3" s="31"/>
    </row>
    <row r="4" spans="1:8" x14ac:dyDescent="0.25">
      <c r="A4" s="32" t="str">
        <f>PERIODO_INFORME</f>
        <v>Al 31 de diciembre de 2017 y al 30 de marzo de 2018 (b)</v>
      </c>
      <c r="B4" s="33"/>
      <c r="C4" s="33"/>
      <c r="D4" s="33"/>
      <c r="E4" s="33"/>
      <c r="F4" s="33"/>
      <c r="G4" s="33"/>
      <c r="H4" s="34"/>
    </row>
    <row r="5" spans="1:8" x14ac:dyDescent="0.25">
      <c r="A5" s="35" t="s">
        <v>2</v>
      </c>
      <c r="B5" s="36"/>
      <c r="C5" s="36"/>
      <c r="D5" s="36"/>
      <c r="E5" s="36"/>
      <c r="F5" s="36"/>
      <c r="G5" s="36"/>
      <c r="H5" s="37"/>
    </row>
    <row r="6" spans="1:8" ht="66.75" customHeight="1" x14ac:dyDescent="0.25">
      <c r="A6" s="1" t="s">
        <v>3</v>
      </c>
      <c r="B6" s="2" t="str">
        <f>ULTIMO_SALDO</f>
        <v>Saldo al 31 de diciembre de 2017 (d)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3" t="s">
        <v>9</v>
      </c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5" t="s">
        <v>10</v>
      </c>
      <c r="B8" s="6">
        <f>B9+B13</f>
        <v>0</v>
      </c>
      <c r="C8" s="6">
        <f t="shared" ref="C8:H8" si="0">C9+C13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</row>
    <row r="9" spans="1:8" x14ac:dyDescent="0.25">
      <c r="A9" s="7" t="s">
        <v>11</v>
      </c>
      <c r="B9" s="8">
        <v>0</v>
      </c>
      <c r="C9" s="8">
        <f t="shared" ref="C9" si="1">SUM(C10:C12)</f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</row>
    <row r="10" spans="1:8" x14ac:dyDescent="0.25">
      <c r="A10" s="9" t="s">
        <v>12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25">
      <c r="A11" s="9" t="s">
        <v>13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</row>
    <row r="12" spans="1:8" x14ac:dyDescent="0.25">
      <c r="A12" s="9" t="s">
        <v>14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8" x14ac:dyDescent="0.25">
      <c r="A13" s="7" t="s">
        <v>15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8" x14ac:dyDescent="0.25">
      <c r="A14" s="9" t="s">
        <v>16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x14ac:dyDescent="0.25">
      <c r="A15" s="9" t="s">
        <v>17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x14ac:dyDescent="0.25">
      <c r="A16" s="9" t="s">
        <v>18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8" x14ac:dyDescent="0.25">
      <c r="A17" s="10"/>
      <c r="B17" s="4"/>
      <c r="C17" s="4"/>
      <c r="D17" s="4"/>
      <c r="E17" s="4"/>
      <c r="F17" s="4"/>
      <c r="G17" s="4"/>
      <c r="H17" s="4"/>
    </row>
    <row r="18" spans="1:8" x14ac:dyDescent="0.25">
      <c r="A18" s="5" t="s">
        <v>19</v>
      </c>
      <c r="B18" s="11">
        <v>18722156.02</v>
      </c>
      <c r="C18" s="12"/>
      <c r="D18" s="12"/>
      <c r="E18" s="12"/>
      <c r="F18" s="6">
        <v>1</v>
      </c>
      <c r="G18" s="12"/>
      <c r="H18" s="12"/>
    </row>
    <row r="19" spans="1:8" x14ac:dyDescent="0.25">
      <c r="A19" s="13"/>
      <c r="B19" s="14"/>
      <c r="C19" s="14"/>
      <c r="D19" s="14"/>
      <c r="E19" s="14"/>
      <c r="F19" s="14"/>
      <c r="G19" s="14"/>
      <c r="H19" s="14"/>
    </row>
    <row r="20" spans="1:8" x14ac:dyDescent="0.25">
      <c r="A20" s="5" t="s">
        <v>20</v>
      </c>
      <c r="B20" s="15">
        <f>B8+B18</f>
        <v>18722156.02</v>
      </c>
      <c r="C20" s="6">
        <f>-14677826.62</f>
        <v>-14677826.619999999</v>
      </c>
      <c r="D20" s="6">
        <f t="shared" ref="D20:H20" si="2">D8+D18</f>
        <v>0</v>
      </c>
      <c r="E20" s="6">
        <f t="shared" si="2"/>
        <v>0</v>
      </c>
      <c r="F20" s="15">
        <f>SUM(B20+C20)</f>
        <v>4044329.4000000004</v>
      </c>
      <c r="G20" s="6">
        <f t="shared" si="2"/>
        <v>0</v>
      </c>
      <c r="H20" s="6">
        <f t="shared" si="2"/>
        <v>0</v>
      </c>
    </row>
    <row r="21" spans="1:8" x14ac:dyDescent="0.25">
      <c r="A21" s="10"/>
      <c r="B21" s="10"/>
      <c r="C21" s="10"/>
      <c r="D21" s="10"/>
      <c r="E21" s="10"/>
      <c r="F21" s="10"/>
      <c r="G21" s="10"/>
      <c r="H21" s="10"/>
    </row>
    <row r="22" spans="1:8" ht="17.25" x14ac:dyDescent="0.25">
      <c r="A22" s="5" t="s">
        <v>21</v>
      </c>
      <c r="B22" s="6">
        <f>SUM(B23:DEUDA_CONT_FIN_01)</f>
        <v>0</v>
      </c>
      <c r="C22" s="6">
        <f>SUM(C23:DEUDA_CONT_FIN_02)</f>
        <v>0</v>
      </c>
      <c r="D22" s="6">
        <f>SUM(D23:DEUDA_CONT_FIN_03)</f>
        <v>0</v>
      </c>
      <c r="E22" s="6">
        <f>SUM(E23:DEUDA_CONT_FIN_04)</f>
        <v>0</v>
      </c>
      <c r="F22" s="6">
        <f>SUM(F23:DEUDA_CONT_FIN_05)</f>
        <v>0</v>
      </c>
      <c r="G22" s="6">
        <f>SUM(G23:DEUDA_CONT_FIN_06)</f>
        <v>0</v>
      </c>
      <c r="H22" s="6">
        <f>SUM(H23:DEUDA_CONT_FIN_07)</f>
        <v>0</v>
      </c>
    </row>
    <row r="23" spans="1:8" x14ac:dyDescent="0.25">
      <c r="A23" s="16" t="s">
        <v>22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 x14ac:dyDescent="0.25">
      <c r="A24" s="16" t="s">
        <v>23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</row>
    <row r="25" spans="1:8" x14ac:dyDescent="0.25">
      <c r="A25" s="16" t="s">
        <v>24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x14ac:dyDescent="0.25">
      <c r="A26" s="17" t="s">
        <v>25</v>
      </c>
      <c r="B26" s="10"/>
      <c r="C26" s="10"/>
      <c r="D26" s="10"/>
      <c r="E26" s="10"/>
      <c r="F26" s="10"/>
      <c r="G26" s="10"/>
      <c r="H26" s="10"/>
    </row>
    <row r="27" spans="1:8" ht="17.25" x14ac:dyDescent="0.25">
      <c r="A27" s="5" t="s">
        <v>26</v>
      </c>
      <c r="B27" s="6">
        <f>SUM(B28:VALOR_INS_BCC_FIN_01)</f>
        <v>0</v>
      </c>
      <c r="C27" s="6">
        <f>SUM(C28:VALOR_INS_BCC_FIN_02)</f>
        <v>0</v>
      </c>
      <c r="D27" s="6">
        <f>SUM(D28:VALOR_INS_BCC_FIN_03)</f>
        <v>0</v>
      </c>
      <c r="E27" s="6">
        <f>SUM(E28:VALOR_INS_BCC_FIN_04)</f>
        <v>0</v>
      </c>
      <c r="F27" s="6">
        <f>SUM(F28:VALOR_INS_BCC_FIN_05)</f>
        <v>0</v>
      </c>
      <c r="G27" s="6">
        <f>SUM(G28:VALOR_INS_BCC_FIN_06)</f>
        <v>0</v>
      </c>
      <c r="H27" s="6">
        <f>SUM(H28:VALOR_INS_BCC_FIN_07)</f>
        <v>0</v>
      </c>
    </row>
    <row r="28" spans="1:8" x14ac:dyDescent="0.25">
      <c r="A28" s="16" t="s">
        <v>27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</row>
    <row r="29" spans="1:8" x14ac:dyDescent="0.25">
      <c r="A29" s="16" t="s">
        <v>28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1:8" x14ac:dyDescent="0.25">
      <c r="A30" s="16" t="s">
        <v>29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1:8" x14ac:dyDescent="0.25">
      <c r="A31" s="18" t="s">
        <v>25</v>
      </c>
      <c r="B31" s="19"/>
      <c r="C31" s="19"/>
      <c r="D31" s="19"/>
      <c r="E31" s="19"/>
      <c r="F31" s="19"/>
      <c r="G31" s="19"/>
      <c r="H31" s="19"/>
    </row>
    <row r="32" spans="1:8" x14ac:dyDescent="0.25">
      <c r="A32" s="20"/>
    </row>
    <row r="33" spans="1:12" x14ac:dyDescent="0.25">
      <c r="A33" s="24" t="s">
        <v>30</v>
      </c>
      <c r="B33" s="24"/>
      <c r="C33" s="24"/>
      <c r="D33" s="24"/>
      <c r="E33" s="24"/>
      <c r="F33" s="24"/>
      <c r="G33" s="24"/>
      <c r="H33" s="24"/>
    </row>
    <row r="34" spans="1:12" x14ac:dyDescent="0.25">
      <c r="A34" s="24"/>
      <c r="B34" s="24"/>
      <c r="C34" s="24"/>
      <c r="D34" s="24"/>
      <c r="E34" s="24"/>
      <c r="F34" s="24"/>
      <c r="G34" s="24"/>
      <c r="H34" s="24"/>
    </row>
    <row r="35" spans="1:12" x14ac:dyDescent="0.25">
      <c r="A35" s="24"/>
      <c r="B35" s="24"/>
      <c r="C35" s="24"/>
      <c r="D35" s="24"/>
      <c r="E35" s="24"/>
      <c r="F35" s="24"/>
      <c r="G35" s="24"/>
      <c r="H35" s="24"/>
    </row>
    <row r="36" spans="1:12" x14ac:dyDescent="0.25">
      <c r="A36" s="24"/>
      <c r="B36" s="24"/>
      <c r="C36" s="24"/>
      <c r="D36" s="24"/>
      <c r="E36" s="24"/>
      <c r="F36" s="24"/>
      <c r="G36" s="24"/>
      <c r="H36" s="24"/>
    </row>
    <row r="37" spans="1:12" x14ac:dyDescent="0.25">
      <c r="A37" s="24"/>
      <c r="B37" s="24"/>
      <c r="C37" s="24"/>
      <c r="D37" s="24"/>
      <c r="E37" s="24"/>
      <c r="F37" s="24"/>
      <c r="G37" s="24"/>
      <c r="H37" s="24"/>
    </row>
    <row r="38" spans="1:12" x14ac:dyDescent="0.25">
      <c r="A38" s="20"/>
    </row>
    <row r="39" spans="1:12" ht="45" x14ac:dyDescent="0.25">
      <c r="A39" s="1" t="s">
        <v>31</v>
      </c>
      <c r="B39" s="1" t="s">
        <v>32</v>
      </c>
      <c r="C39" s="1" t="s">
        <v>33</v>
      </c>
      <c r="D39" s="1" t="s">
        <v>34</v>
      </c>
      <c r="E39" s="1" t="s">
        <v>35</v>
      </c>
      <c r="F39" s="3" t="s">
        <v>36</v>
      </c>
    </row>
    <row r="40" spans="1:12" x14ac:dyDescent="0.25">
      <c r="A40" s="13"/>
      <c r="B40" s="14"/>
      <c r="C40" s="14"/>
      <c r="D40" s="14"/>
      <c r="E40" s="14"/>
      <c r="F40" s="14"/>
    </row>
    <row r="41" spans="1:12" x14ac:dyDescent="0.25">
      <c r="A41" s="5" t="s">
        <v>37</v>
      </c>
      <c r="B41" s="6">
        <f>SUM(B42:OB_CORTO_PLAZO_FIN_01)</f>
        <v>0</v>
      </c>
      <c r="C41" s="6">
        <f>SUM(C42:OB_CORTO_PLAZO_FIN_02)</f>
        <v>0</v>
      </c>
      <c r="D41" s="6">
        <f>SUM(D42:OB_CORTO_PLAZO_FIN_03)</f>
        <v>0</v>
      </c>
      <c r="E41" s="6">
        <f>SUM(E42:OB_CORTO_PLAZO_FIN_04)</f>
        <v>0</v>
      </c>
      <c r="F41" s="6">
        <f>SUM(F42:OB_CORTO_PLAZO_FIN_05)</f>
        <v>0</v>
      </c>
    </row>
    <row r="42" spans="1:12" x14ac:dyDescent="0.25">
      <c r="A42" s="16" t="s">
        <v>38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21"/>
      <c r="H42" s="21"/>
    </row>
    <row r="43" spans="1:12" x14ac:dyDescent="0.25">
      <c r="A43" s="16" t="s">
        <v>39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21"/>
      <c r="H43" s="21"/>
    </row>
    <row r="44" spans="1:12" x14ac:dyDescent="0.25">
      <c r="A44" s="16" t="s">
        <v>40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21"/>
      <c r="H44" s="21"/>
    </row>
    <row r="45" spans="1:12" x14ac:dyDescent="0.25">
      <c r="A45" s="22" t="s">
        <v>25</v>
      </c>
      <c r="B45" s="23"/>
      <c r="C45" s="23"/>
      <c r="D45" s="23"/>
      <c r="E45" s="23"/>
      <c r="F45" s="23"/>
    </row>
    <row r="46" spans="1:12" x14ac:dyDescent="0.25">
      <c r="A46" s="38" t="s">
        <v>41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Hoja1</vt:lpstr>
      <vt:lpstr>Hoja1!Área_de_impresión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2018-05-09T17:05:50Z</dcterms:created>
  <dcterms:modified xsi:type="dcterms:W3CDTF">2018-05-09T20:26:01Z</dcterms:modified>
</cp:coreProperties>
</file>